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40_Schule\80_Notenrechner\Notenrechner Art. 32 für BDS\"/>
    </mc:Choice>
  </mc:AlternateContent>
  <xr:revisionPtr revIDLastSave="0" documentId="13_ncr:1_{4656D6D1-B580-4CBD-B2CE-CA5F7F231E8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2" i="1"/>
  <c r="K16" i="1" l="1"/>
  <c r="K21" i="1" s="1"/>
  <c r="K22" i="1"/>
  <c r="C23" i="1" l="1"/>
</calcChain>
</file>

<file path=xl/sharedStrings.xml><?xml version="1.0" encoding="utf-8"?>
<sst xmlns="http://schemas.openxmlformats.org/spreadsheetml/2006/main" count="32" uniqueCount="32">
  <si>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</si>
  <si>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</si>
  <si>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</si>
  <si>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</si>
  <si>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</si>
  <si>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</si>
  <si>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</si>
  <si>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</si>
  <si>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</si>
  <si>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</si>
  <si>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</si>
  <si>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1) Gestalten von Kundenbeziehungen (HKB A): 50%</t>
  </si>
  <si>
    <t xml:space="preserve"> 2) Bewirtschaften und Präsentieren von Produkten und Dienst-leistungen (HKB B): 25%</t>
  </si>
  <si>
    <t xml:space="preserve"> C. Allgemeinbildung (10%)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</si>
  <si>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</si>
  <si>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</si>
  <si>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</si>
  <si>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</si>
  <si>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</si>
  <si>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 xml:space="preserve"> 5. Semester</t>
  </si>
  <si>
    <t xml:space="preserve"> 6. Semester</t>
  </si>
  <si>
    <t>Basis: BiVo DHF 18.05.2021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</si>
  <si>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</si>
  <si>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1) Gestalten von Kundenbeziehungen (HKB A) und Erwerben, Einbringen und Weiterenwickeln von Produkte und Dienstleistungs-kenntnissen (HKB C): 35%</t>
  </si>
  <si>
    <t>2) Bewirtschaften und Präsentieren von Produkten und Dienst-leistungen (HKB B): 35%</t>
  </si>
  <si>
    <t>Branchen: Automobil After-Sales, Landi, Lebensmittel</t>
  </si>
  <si>
    <t xml:space="preserve"> A. Praktische Arbeit (45% / Fallnote)</t>
  </si>
  <si>
    <t xml:space="preserve"> B. Berufskenntnisse (45%)</t>
  </si>
  <si>
    <t xml:space="preserve"> 1) Vertiefungsarbeit: 50%</t>
  </si>
  <si>
    <t xml:space="preserve"> 2) Schlussprüfung (mündlich): 50%</t>
  </si>
  <si>
    <t>ab QV 2025</t>
  </si>
  <si>
    <t>QV-Rechner Detailhandelsfachleute EFZ nach Art. 32 BBV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</si>
</sst>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color theme="1"/>
      <name val="Arial Black"/>
      <family val="2"/>
    </font>
    <font>
      <b/>
      <sz val="14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/>
    <xf numFmtId="0" fontId="8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textRotation="90"/>
    </xf>
    <xf numFmtId="164" fontId="7" fillId="0" borderId="10" xfId="0" applyNumberFormat="1" applyFont="1" applyBorder="1" applyAlignment="1">
      <alignment horizontal="center" textRotation="9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5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7" fillId="3" borderId="9" xfId="0" applyNumberFormat="1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left" vertical="center" wrapText="1"/>
    </xf>
    <xf numFmtId="0" fontId="12" fillId="0" borderId="0" xfId="0" applyFont="1"/>
    <xf numFmtId="0" fontId="7" fillId="4" borderId="17" xfId="0" applyFont="1" applyFill="1" applyBorder="1" applyAlignment="1">
      <alignment horizontal="left" vertical="center"/>
    </xf>
    <xf numFmtId="164" fontId="7" fillId="6" borderId="15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17" xfId="0" applyNumberFormat="1" applyFont="1" applyFill="1" applyBorder="1" applyAlignment="1">
      <alignment horizontal="center" vertical="center"/>
    </xf>
    <xf numFmtId="164" fontId="7" fillId="6" borderId="18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textRotation="90"/>
    </xf>
    <xf numFmtId="0" fontId="7" fillId="0" borderId="20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0" fontId="15" fillId="0" borderId="0" xfId="0" applyFont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2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85" zoomScaleNormal="85" workbookViewId="0">
      <selection activeCell="J10" sqref="J10"/>
    </sheetView>
  </sheetViews>
  <sheetFormatPr baseColWidth="10" defaultColWidth="11.44140625" defaultRowHeight="14.4"/>
  <cols>
    <col min="1" max="1" width="3.44140625" customWidth="1"/>
    <col min="2" max="2" width="56.6640625" customWidth="1"/>
    <col min="3" max="10" width="6.5546875" customWidth="1"/>
    <col min="11" max="11" width="10.6640625" customWidth="1"/>
  </cols>
  <sheetData>
    <row r="1" spans="1:13" s="19" customFormat="1" ht="25.2">
      <c r="A1"/>
      <c r="B1" s="68" t="s">
        <v>31</v>
      </c>
      <c r="C1" s="17"/>
      <c r="D1" s="17"/>
      <c r="E1" s="17"/>
      <c r="F1" s="17"/>
      <c r="G1" s="17"/>
      <c r="H1" s="17"/>
      <c r="I1" s="16" t="s">
        <v>30</v>
      </c>
      <c r="J1" s="18"/>
      <c r="K1" s="18"/>
      <c r="L1" s="17"/>
    </row>
    <row r="2" spans="1:13" s="67" customFormat="1" ht="18.600000000000001">
      <c r="A2" s="63"/>
      <c r="B2" s="64" t="s">
        <v>25</v>
      </c>
      <c r="C2" s="65"/>
      <c r="D2" s="65"/>
      <c r="E2" s="65"/>
      <c r="F2" s="65"/>
      <c r="G2" s="65"/>
      <c r="H2" s="65"/>
      <c r="I2" s="64"/>
      <c r="J2" s="66"/>
      <c r="K2" s="66"/>
      <c r="L2" s="65"/>
    </row>
    <row r="3" spans="1:13">
      <c r="B3" s="28" t="s">
        <v>0</v>
      </c>
      <c r="C3" s="69"/>
      <c r="D3" s="70"/>
      <c r="E3" s="70"/>
      <c r="F3" s="70"/>
      <c r="G3" s="30"/>
      <c r="H3" s="30"/>
      <c r="I3" s="70"/>
      <c r="J3" s="70"/>
      <c r="K3" s="70"/>
      <c r="L3" s="30"/>
    </row>
    <row r="4" spans="1:13"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</row>
    <row r="5" spans="1:13" ht="17.399999999999999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6"/>
      <c r="L5" s="32"/>
      <c r="M5" s="33"/>
    </row>
    <row r="6" spans="1:13" ht="15" thickBot="1">
      <c r="B6" s="30"/>
      <c r="C6" s="30"/>
      <c r="D6" s="30"/>
      <c r="E6" s="30"/>
      <c r="F6" s="30"/>
      <c r="G6" s="30"/>
      <c r="H6" s="30"/>
      <c r="I6" s="2"/>
      <c r="J6" s="30"/>
      <c r="K6" s="1"/>
      <c r="L6" s="24"/>
    </row>
    <row r="7" spans="1:13" s="19" customFormat="1" ht="32.4">
      <c r="A7"/>
      <c r="B7" s="58" t="s">
        <v>2</v>
      </c>
      <c r="C7" s="71" t="s">
        <v>3</v>
      </c>
      <c r="D7" s="72"/>
      <c r="E7" s="72"/>
      <c r="F7" s="72"/>
      <c r="G7" s="41"/>
      <c r="H7" s="42"/>
      <c r="I7" s="20"/>
      <c r="J7" s="21"/>
      <c r="K7" s="31" t="s">
        <v>4</v>
      </c>
      <c r="L7" s="17"/>
    </row>
    <row r="8" spans="1:13" ht="97.5" customHeight="1" thickBot="1">
      <c r="B8" s="3"/>
      <c r="C8" s="59" t="s">
        <v>5</v>
      </c>
      <c r="D8" s="22" t="s">
        <v>6</v>
      </c>
      <c r="E8" s="22" t="s">
        <v>7</v>
      </c>
      <c r="F8" s="23" t="s">
        <v>8</v>
      </c>
      <c r="G8" s="23" t="s">
        <v>19</v>
      </c>
      <c r="H8" s="23" t="s">
        <v>20</v>
      </c>
      <c r="I8" s="26" t="s">
        <v>9</v>
      </c>
      <c r="J8" s="27" t="s">
        <v>15</v>
      </c>
      <c r="K8" s="47"/>
      <c r="L8" s="4"/>
    </row>
    <row r="9" spans="1:13" s="38" customFormat="1" ht="16.8" thickBot="1">
      <c r="B9" s="58" t="s">
        <v>26</v>
      </c>
      <c r="C9" s="61"/>
      <c r="D9" s="9"/>
      <c r="E9" s="9"/>
      <c r="F9" s="9"/>
      <c r="G9" s="9"/>
      <c r="H9" s="9"/>
      <c r="I9" s="6"/>
      <c r="J9" s="15"/>
      <c r="K9" s="15"/>
      <c r="L9" s="39"/>
    </row>
    <row r="10" spans="1:13" s="38" customFormat="1" ht="40.200000000000003" thickBot="1">
      <c r="B10" s="8" t="s">
        <v>23</v>
      </c>
      <c r="C10" s="12"/>
      <c r="D10" s="9"/>
      <c r="E10" s="9"/>
      <c r="F10" s="9"/>
      <c r="G10" s="9"/>
      <c r="H10" s="9"/>
      <c r="I10" s="10"/>
      <c r="J10" s="40"/>
      <c r="K10" s="15"/>
      <c r="L10" s="39"/>
    </row>
    <row r="11" spans="1:13" s="38" customFormat="1" ht="27" thickBot="1">
      <c r="B11" s="8" t="s">
        <v>24</v>
      </c>
      <c r="C11" s="12"/>
      <c r="D11" s="9"/>
      <c r="E11" s="9"/>
      <c r="F11" s="9"/>
      <c r="G11" s="9"/>
      <c r="H11" s="15"/>
      <c r="I11" s="10"/>
      <c r="J11" s="25"/>
      <c r="K11" s="15"/>
    </row>
    <row r="12" spans="1:13" s="38" customFormat="1" ht="30" thickBot="1">
      <c r="B12" s="8" t="s">
        <v>22</v>
      </c>
      <c r="C12" s="46"/>
      <c r="D12" s="44"/>
      <c r="E12" s="44"/>
      <c r="F12" s="44"/>
      <c r="G12" s="44"/>
      <c r="H12" s="14"/>
      <c r="I12" s="45"/>
      <c r="J12" s="25"/>
      <c r="K12" s="43">
        <f>ROUND(IF(SUM(J10:J12)&gt;0,SUM(J10*0.35,J11*0.35,J12*0.3),"0.0"),1)</f>
        <v>0</v>
      </c>
      <c r="L12" s="39"/>
    </row>
    <row r="13" spans="1:13" s="38" customFormat="1" ht="16.8" thickBot="1">
      <c r="B13" s="58" t="s">
        <v>27</v>
      </c>
      <c r="C13" s="12"/>
      <c r="D13" s="9"/>
      <c r="E13" s="9"/>
      <c r="F13" s="9"/>
      <c r="G13" s="9"/>
      <c r="H13" s="9"/>
      <c r="I13" s="10"/>
      <c r="J13" s="12"/>
      <c r="K13" s="7"/>
      <c r="L13" s="39"/>
    </row>
    <row r="14" spans="1:13" s="38" customFormat="1" ht="15" thickBot="1">
      <c r="B14" s="8" t="s">
        <v>11</v>
      </c>
      <c r="C14" s="12"/>
      <c r="D14" s="56"/>
      <c r="E14" s="9"/>
      <c r="F14" s="9"/>
      <c r="G14" s="9"/>
      <c r="H14" s="9"/>
      <c r="I14" s="10"/>
      <c r="J14" s="40"/>
      <c r="K14" s="11"/>
      <c r="L14" s="39"/>
    </row>
    <row r="15" spans="1:13" s="38" customFormat="1" ht="27" thickBot="1">
      <c r="B15" s="8" t="s">
        <v>12</v>
      </c>
      <c r="C15" s="12"/>
      <c r="D15" s="9"/>
      <c r="E15" s="9"/>
      <c r="F15" s="9"/>
      <c r="G15" s="9"/>
      <c r="H15" s="9"/>
      <c r="I15" s="10"/>
      <c r="J15" s="40"/>
      <c r="K15" s="11"/>
      <c r="L15" s="39"/>
    </row>
    <row r="16" spans="1:13" s="38" customFormat="1" ht="15" thickBot="1">
      <c r="B16" s="8" t="s">
        <v>14</v>
      </c>
      <c r="C16" s="46"/>
      <c r="D16" s="44"/>
      <c r="E16" s="44"/>
      <c r="F16" s="44"/>
      <c r="G16" s="44"/>
      <c r="H16" s="14"/>
      <c r="I16" s="45"/>
      <c r="J16" s="40"/>
      <c r="K16" s="43">
        <f>ROUND(IF(SUM(J14:J16)&gt;0,SUM(J14*0.5,J15*0.25,J16*0.25),"0.0"),1)</f>
        <v>0</v>
      </c>
      <c r="L16" s="39"/>
    </row>
    <row r="17" spans="2:12" s="38" customFormat="1" ht="16.8" thickBot="1">
      <c r="B17" s="60" t="s">
        <v>13</v>
      </c>
      <c r="C17" s="61"/>
      <c r="D17" s="5"/>
      <c r="E17" s="9"/>
      <c r="F17" s="9"/>
      <c r="G17" s="9"/>
      <c r="H17" s="9"/>
      <c r="I17" s="10"/>
      <c r="J17" s="15"/>
      <c r="K17" s="15"/>
      <c r="L17" s="39"/>
    </row>
    <row r="18" spans="2:12" s="38" customFormat="1" ht="15" thickBot="1">
      <c r="B18" s="13" t="s">
        <v>28</v>
      </c>
      <c r="C18" s="12"/>
      <c r="D18" s="9"/>
      <c r="E18" s="9"/>
      <c r="F18" s="9"/>
      <c r="G18" s="9"/>
      <c r="H18" s="15"/>
      <c r="I18" s="10"/>
      <c r="J18" s="40"/>
      <c r="K18" s="15"/>
    </row>
    <row r="19" spans="2:12" s="38" customFormat="1" ht="15" thickBot="1">
      <c r="B19" s="13" t="s">
        <v>29</v>
      </c>
      <c r="C19" s="46"/>
      <c r="D19" s="44"/>
      <c r="E19" s="44"/>
      <c r="F19" s="44"/>
      <c r="G19" s="44"/>
      <c r="H19" s="14"/>
      <c r="I19" s="45"/>
      <c r="J19" s="62"/>
      <c r="K19" s="43">
        <f>ROUND(IF(SUM(J18,J19)&gt;0,AVERAGE(J18,J19),"0.0"),1)</f>
        <v>0</v>
      </c>
      <c r="L19" s="39"/>
    </row>
    <row r="20" spans="2:12" s="38" customFormat="1" ht="16.8" thickBo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39"/>
    </row>
    <row r="21" spans="2:12" s="38" customFormat="1" ht="16.8" thickBot="1">
      <c r="B21" s="50" t="s">
        <v>10</v>
      </c>
      <c r="C21" s="53"/>
      <c r="D21" s="54"/>
      <c r="E21" s="54"/>
      <c r="F21" s="54"/>
      <c r="G21" s="54"/>
      <c r="H21" s="54"/>
      <c r="I21" s="54"/>
      <c r="J21" s="55"/>
      <c r="K21" s="51" t="str">
        <f>IF(SUM(K12,K16,K19)&gt;0,ROUND(SUM(K12*0.45,K16*0.45,K19*0.1,),1),"")</f>
        <v/>
      </c>
      <c r="L21" s="39"/>
    </row>
    <row r="22" spans="2:12" ht="16.8" thickBot="1">
      <c r="B22" s="50" t="s">
        <v>16</v>
      </c>
      <c r="C22" s="53"/>
      <c r="D22" s="54"/>
      <c r="E22" s="54"/>
      <c r="F22" s="54"/>
      <c r="G22" s="54"/>
      <c r="H22" s="54"/>
      <c r="I22" s="54"/>
      <c r="J22" s="55"/>
      <c r="K22" s="57">
        <f>K12</f>
        <v>0</v>
      </c>
      <c r="L22" s="30"/>
    </row>
    <row r="23" spans="2:12" ht="16.8" thickBot="1">
      <c r="B23" s="50" t="s">
        <v>17</v>
      </c>
      <c r="C23" s="73" t="str">
        <f>IF(AND(K12&gt;=4,K21&gt;=4),"bestanden","nicht bestanden")</f>
        <v>nicht bestanden</v>
      </c>
      <c r="D23" s="74"/>
      <c r="E23" s="74"/>
      <c r="F23" s="74"/>
      <c r="G23" s="74"/>
      <c r="H23" s="74"/>
      <c r="I23" s="74"/>
      <c r="J23" s="74"/>
      <c r="K23" s="75"/>
      <c r="L23" s="30"/>
    </row>
    <row r="24" spans="2:12">
      <c r="B24" s="49"/>
    </row>
    <row r="25" spans="2:12">
      <c r="B25" s="52" t="s">
        <v>18</v>
      </c>
    </row>
    <row r="27" spans="2:12">
      <c r="B27" s="37" t="s">
        <v>21</v>
      </c>
    </row>
  </sheetData>
  <sheetProtection sheet="1" objects="1" scenarios="1" selectLockedCells="1"/>
  <mergeCells count="4">
    <mergeCell ref="C3:F3"/>
    <mergeCell ref="I3:K3"/>
    <mergeCell ref="C7:F7"/>
    <mergeCell ref="C23:K23"/>
  </mergeCells>
  <conditionalFormatting sqref="C23">
    <cfRule type="containsText" dxfId="1" priority="11" operator="containsText" text="nicht bestanden">
      <formula>NOT(ISERROR(SEARCH("nicht bestanden",C23)))</formula>
    </cfRule>
  </conditionalFormatting>
  <conditionalFormatting sqref="C21:K22">
    <cfRule type="cellIs" dxfId="0" priority="1" operator="less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a41dab9-c328-4c1e-b0eb-880d435cf83a"/>
    <ds:schemaRef ds:uri="http://www.w3.org/XML/1998/namespace"/>
    <ds:schemaRef ds:uri="http://purl.org/dc/elements/1.1/"/>
    <ds:schemaRef ds:uri="http://schemas.openxmlformats.org/package/2006/metadata/core-properties"/>
    <ds:schemaRef ds:uri="a19a5040-ebfd-45d9-9c5e-34b64ba6cc0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Wüest, Markus (Buchhaltung)</cp:lastModifiedBy>
  <cp:revision/>
  <cp:lastPrinted>2024-03-14T09:45:32Z</cp:lastPrinted>
  <dcterms:created xsi:type="dcterms:W3CDTF">2020-05-08T06:27:30Z</dcterms:created>
  <dcterms:modified xsi:type="dcterms:W3CDTF">2024-03-15T10:14:15Z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